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sv\共有\25財務課\10財政担当\FB01庁外文書\02 庁外文書／ 調査・照会・依頼\01 埼玉県（市町村課 公営企業担当）\050112公営企業に係る経営比較分析表（令和３年度決算）の分析等について\02回答（分析表）\"/>
    </mc:Choice>
  </mc:AlternateContent>
  <workbookProtection workbookAlgorithmName="SHA-512" workbookHashValue="gv/z+FoEAckR6jvsVSJKGo7j3rsXQ4NYRTH6xdCxYjASp62cE2sX31wkJ8GyByzUE0butK22jGkjGgbh5/LS1Q==" workbookSaltValue="W9r2u+wptY+FdmbevQDIM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<sst xmlns="http://schemas.openxmlformats.org/spreadsheetml/2006/main" count="231" uniqueCount="113">
  <si>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</si>
  <si>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</si>
  <si>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</si>
  <si>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</si>
  <si>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</si>
  <si>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</si>
  <si>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</si>
  <si>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</si>
  <si>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</si>
  <si>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</si>
  <si>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</si>
  <si>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</si>
  <si>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</si>
  <si>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</si>
  <si>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</si>
  <si>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</si>
  <si>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</si>
  <si>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</si>
  <si>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</si>
  <si>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</si>
  <si>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</si>
  <si>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</si>
  <si>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</si>
  <si>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</si>
  <si>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</si>
  <si>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</si>
  <si>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</si>
  <si>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</si>
  <si>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</si>
  <si>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</si>
  <si>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</si>
  <si>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</si>
  <si>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</si>
  <si>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</si>
  <si>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</si>
  <si>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</si>
  <si>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</si>
  <si>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</si>
  <si>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</si>
  <si>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</si>
  <si>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</si>
  <si>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</si>
  <si>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</si>
  <si>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</si>
  <si>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</si>
  <si>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</si>
  <si>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</si>
  <si>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</si>
  <si>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</si>
  <si>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</si>
  <si>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</si>
  <si>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</si>
  <si>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</si>
  <si>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</si>
  <si>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</si>
  <si>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</si>
  <si>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</si>
  <si>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</si>
  <si>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</si>
  <si>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</si>
  <si>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</si>
  <si>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</si>
  <si>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</si>
  <si>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</si>
  <si>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</si>
  <si>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</si>
  <si>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</si>
  <si>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</si>
  <si>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</si>
  <si>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</si>
  <si>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</si>
  <si>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</si>
  <si>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</si>
  <si>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</si>
  <si>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</si>
  <si>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</si>
  <si>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</si>
  <si>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</si>
  <si>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</si>
  <si>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</si>
  <si>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</si>
  <si>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</si>
  <si>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</si>
  <si>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</si>
  <si>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</si>
  <si>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</si>
  <si>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</si>
  <si>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</si>
  <si>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</si>
  <si>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</si>
  <si>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</si>
  <si>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</si>
  <si>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</si>
  <si>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坂戸、鶴ケ島水道企業団</t>
  </si>
  <si>
    <t>法適用</t>
  </si>
  <si>
    <t>水道事業</t>
  </si>
  <si>
    <t>末端給水事業</t>
  </si>
  <si>
    <t>A2</t>
  </si>
  <si>
    <t>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</si>
  <si>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</si>
  <si>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</si>
  <si>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</si>
  <si>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</si>
  <si>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</si>
  <si>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</si>
  <si>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</si>
  <si>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</si>
  <si>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</si>
  <si>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</si>
  <si>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</si>
  <si>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前年度と比較すると上昇しているが、類似団体平均値を下回った状態で推移している。しかし、上昇傾向にあるため計画的に償却資産の更新を行う必要がある。
②管路経年化率
　類似団体平均値を上回った状態で推移しており、平均値の約1.6倍の数値となっている。法定耐用年数を超えた老朽管が多いことを示しており、さらなる増加が予想されることから計画的な更新をさらに積極的に進める必要がある。
③管路更新率
　前年度と比較すると上昇し、類似団体平均値を上回っている。引き続き配水本管等の更新を計画的に実施し、管路更新率の向上に努める必要がある。</t>
    <rPh sb="1" eb="3">
      <t>ユウケイ</t>
    </rPh>
    <rPh sb="3" eb="12">
      <t>コテイシサンゲンカショウキャクリツ</t>
    </rPh>
    <rPh sb="14" eb="17">
      <t>ゼンネンド</t>
    </rPh>
    <rPh sb="18" eb="20">
      <t>ヒカク</t>
    </rPh>
    <rPh sb="23" eb="25">
      <t>ジョウショウ</t>
    </rPh>
    <rPh sb="31" eb="38">
      <t>ルイジダンタイヘイキンチ</t>
    </rPh>
    <rPh sb="39" eb="41">
      <t>シタマワ</t>
    </rPh>
    <rPh sb="43" eb="45">
      <t>ジョウタイ</t>
    </rPh>
    <rPh sb="46" eb="48">
      <t>スイイ</t>
    </rPh>
    <rPh sb="57" eb="61">
      <t>ジョウショウケイコウ</t>
    </rPh>
    <rPh sb="66" eb="69">
      <t>ケイカクテキ</t>
    </rPh>
    <rPh sb="70" eb="74">
      <t>ショウキャクシサン</t>
    </rPh>
    <rPh sb="75" eb="77">
      <t>コウシン</t>
    </rPh>
    <rPh sb="88" eb="94">
      <t>カンロケイネンカリツ</t>
    </rPh>
    <rPh sb="96" eb="103">
      <t>ルイジダンタイヘイキンチ</t>
    </rPh>
    <rPh sb="104" eb="106">
      <t>ウワマワ</t>
    </rPh>
    <rPh sb="108" eb="110">
      <t>ジョウタイ</t>
    </rPh>
    <rPh sb="111" eb="113">
      <t>スイイ</t>
    </rPh>
    <rPh sb="118" eb="121">
      <t>ヘイキンチ</t>
    </rPh>
    <rPh sb="122" eb="123">
      <t>ヤク</t>
    </rPh>
    <rPh sb="188" eb="191">
      <t>セッキョクテキ</t>
    </rPh>
    <rPh sb="192" eb="193">
      <t>スス</t>
    </rPh>
    <rPh sb="210" eb="213">
      <t>ゼンネンド</t>
    </rPh>
    <rPh sb="214" eb="216">
      <t>ヒカク</t>
    </rPh>
    <rPh sb="219" eb="221">
      <t>ジョウショウ</t>
    </rPh>
    <rPh sb="223" eb="230">
      <t>ルイジダンタイヘイキンチ</t>
    </rPh>
    <rPh sb="231" eb="233">
      <t>ウワマワ</t>
    </rPh>
    <rPh sb="238" eb="239">
      <t>ヒ</t>
    </rPh>
    <rPh sb="240" eb="241">
      <t>ツヅ</t>
    </rPh>
    <rPh sb="242" eb="246">
      <t>ハイスイホンカン</t>
    </rPh>
    <rPh sb="246" eb="247">
      <t>トウ</t>
    </rPh>
    <rPh sb="251" eb="254">
      <t>ケイカクテキ</t>
    </rPh>
    <rPh sb="255" eb="257">
      <t>ジッシ</t>
    </rPh>
    <rPh sb="259" eb="264">
      <t>カンロコウシンリツ</t>
    </rPh>
    <rPh sb="265" eb="267">
      <t>コウジョウ</t>
    </rPh>
    <rPh sb="268" eb="269">
      <t>ツト</t>
    </rPh>
    <rPh sb="271" eb="273">
      <t>ヒツヨウ</t>
    </rPh>
    <phoneticPr fontId="4"/>
  </si>
  <si>
    <t>　経営の健全性・効率については、各指標が良好な数値を示しており、類似団体と比較すると概ね良好な経営状態であるといえる。
　課題としては、適正な料金収入の確保並びに管路の更新をはじめとした施設の老朽化対策に積極的に取り組む必要がある。
　今後、給水人口の減少と併せて収益の減少が見込まれ、経営の健全性を維持していくことが困難になっていくと予測される。一方、更新等に係る費用の増大は、財政が逼迫していく要因となるため、引き続き経費の削減に努めるとともに、効率的な事業経営に取り組む。</t>
    <rPh sb="1" eb="3">
      <t>ケイエイ</t>
    </rPh>
    <rPh sb="4" eb="7">
      <t>ケンゼンセイ</t>
    </rPh>
    <rPh sb="8" eb="10">
      <t>コウリツ</t>
    </rPh>
    <rPh sb="16" eb="19">
      <t>カクシヒョウ</t>
    </rPh>
    <rPh sb="20" eb="22">
      <t>リョウコウ</t>
    </rPh>
    <rPh sb="23" eb="25">
      <t>スウチ</t>
    </rPh>
    <rPh sb="26" eb="27">
      <t>シメ</t>
    </rPh>
    <rPh sb="32" eb="36">
      <t>ルイジダンタイ</t>
    </rPh>
    <rPh sb="37" eb="39">
      <t>ヒカク</t>
    </rPh>
    <rPh sb="42" eb="43">
      <t>オオム</t>
    </rPh>
    <rPh sb="44" eb="46">
      <t>リョウコウ</t>
    </rPh>
    <rPh sb="47" eb="51">
      <t>ケイエイジョウタイ</t>
    </rPh>
    <rPh sb="61" eb="63">
      <t>カダイ</t>
    </rPh>
    <rPh sb="68" eb="70">
      <t>テキセイ</t>
    </rPh>
    <rPh sb="71" eb="75">
      <t>リョウキンシュウニュウ</t>
    </rPh>
    <rPh sb="76" eb="78">
      <t>カクホ</t>
    </rPh>
    <rPh sb="78" eb="79">
      <t>ナラ</t>
    </rPh>
    <rPh sb="81" eb="83">
      <t>カンロ</t>
    </rPh>
    <rPh sb="84" eb="86">
      <t>コウシン</t>
    </rPh>
    <rPh sb="93" eb="95">
      <t>シセツ</t>
    </rPh>
    <rPh sb="96" eb="101">
      <t>ロウキュウカタイサク</t>
    </rPh>
    <rPh sb="102" eb="105">
      <t>セッキョクテキ</t>
    </rPh>
    <rPh sb="106" eb="107">
      <t>ト</t>
    </rPh>
    <rPh sb="108" eb="109">
      <t>ク</t>
    </rPh>
    <rPh sb="110" eb="112">
      <t>ヒツヨウ</t>
    </rPh>
    <rPh sb="118" eb="120">
      <t>コンゴ</t>
    </rPh>
    <rPh sb="121" eb="125">
      <t>キュウスイジンコウ</t>
    </rPh>
    <rPh sb="126" eb="128">
      <t>ゲンショウ</t>
    </rPh>
    <rPh sb="129" eb="130">
      <t>アワ</t>
    </rPh>
    <rPh sb="132" eb="134">
      <t>シュウエキ</t>
    </rPh>
    <rPh sb="135" eb="137">
      <t>ゲンショウ</t>
    </rPh>
    <rPh sb="138" eb="140">
      <t>ミコ</t>
    </rPh>
    <rPh sb="143" eb="145">
      <t>ケイエイ</t>
    </rPh>
    <rPh sb="146" eb="149">
      <t>ケンゼンセイ</t>
    </rPh>
    <rPh sb="150" eb="152">
      <t>イジ</t>
    </rPh>
    <rPh sb="159" eb="161">
      <t>コンナン</t>
    </rPh>
    <rPh sb="168" eb="170">
      <t>ヨソク</t>
    </rPh>
    <rPh sb="174" eb="176">
      <t>イッポウ</t>
    </rPh>
    <rPh sb="177" eb="180">
      <t>コウシントウ</t>
    </rPh>
    <rPh sb="181" eb="182">
      <t>カカ</t>
    </rPh>
    <rPh sb="183" eb="185">
      <t>ヒヨウ</t>
    </rPh>
    <rPh sb="186" eb="188">
      <t>ゾウダイ</t>
    </rPh>
    <rPh sb="190" eb="192">
      <t>ザイセイ</t>
    </rPh>
    <rPh sb="193" eb="195">
      <t>ヒッパク</t>
    </rPh>
    <phoneticPr fontId="4"/>
  </si>
  <si>
    <t>①経常収支比率
　水道料金の減少や資産減耗費の増加などにより、前年度と比較すると下降しており、類似団体平均値を下回っている。しかし、100%以上の数値であり、単年度の収支が黒字で健全な経営状態である。
②累積欠損金比率
　欠損金が生じていないことを表している。
③流動比率
　100%を超え全国平均・類似団体平均値を大きく上回っており、短期的な債務に対する支払い能力は問題がない。
④企業債残高対給水収益比率
　企業債による外部からの借入金が無く、自己財源による経営であることを示している。
⑤料金回収率
  100％以上の数値となっているが、前年度と比較すると給水原価の上昇により大きく下降している。今後、さらなる減少が予想されることから、費用の削減及び料金改定を検討する必要がある。
⑥給水原価
　全国平均・類似団体平均値を下回っているが、今後施設更新等に伴う減価償却費等の増加により数値の上昇が予想される。
⑦施設利用率
　全国平均・類似団体平均値を上回っており、施設を効率的に利用している。
⑧有収率
　全国平均・類似団体平均値を上回った状態を維持しているが、前年度と比較すると下降している。今後も漏水調査の継続的な実施や、老朽管の更新を計画的に進めるなど、有収率の向上に務めていく必要がある。</t>
    <rPh sb="1" eb="7">
      <t>ケイジョウシュウシヒリツ</t>
    </rPh>
    <rPh sb="14" eb="16">
      <t>ゲンショウ</t>
    </rPh>
    <rPh sb="17" eb="22">
      <t>シサンゲンモウヒ</t>
    </rPh>
    <rPh sb="23" eb="25">
      <t>ゾウカ</t>
    </rPh>
    <rPh sb="31" eb="34">
      <t>ゼンネンド</t>
    </rPh>
    <rPh sb="35" eb="37">
      <t>ヒカク</t>
    </rPh>
    <rPh sb="40" eb="42">
      <t>カコウ</t>
    </rPh>
    <rPh sb="47" eb="51">
      <t>ルイジダンタイ</t>
    </rPh>
    <rPh sb="51" eb="54">
      <t>ヘイキンチ</t>
    </rPh>
    <rPh sb="55" eb="57">
      <t>シタマワ</t>
    </rPh>
    <rPh sb="70" eb="72">
      <t>イジョウ</t>
    </rPh>
    <rPh sb="73" eb="75">
      <t>スウチ</t>
    </rPh>
    <rPh sb="79" eb="82">
      <t>タンネンド</t>
    </rPh>
    <rPh sb="83" eb="85">
      <t>シュウシ</t>
    </rPh>
    <rPh sb="86" eb="88">
      <t>クロジ</t>
    </rPh>
    <rPh sb="89" eb="91">
      <t>ケンゼン</t>
    </rPh>
    <rPh sb="92" eb="96">
      <t>ケイエイジョウタイ</t>
    </rPh>
    <rPh sb="102" eb="104">
      <t>ルイセキ</t>
    </rPh>
    <rPh sb="104" eb="109">
      <t>ケッソンキンヒリツ</t>
    </rPh>
    <rPh sb="111" eb="113">
      <t>ケッソン</t>
    </rPh>
    <rPh sb="113" eb="114">
      <t>キン</t>
    </rPh>
    <rPh sb="115" eb="116">
      <t>ショウ</t>
    </rPh>
    <rPh sb="124" eb="125">
      <t>アラワ</t>
    </rPh>
    <rPh sb="132" eb="136">
      <t>リュウドウヒリツ</t>
    </rPh>
    <rPh sb="143" eb="144">
      <t>コ</t>
    </rPh>
    <rPh sb="145" eb="149">
      <t>ゼンコクヘイキン</t>
    </rPh>
    <rPh sb="150" eb="154">
      <t>ルイジダンタイ</t>
    </rPh>
    <rPh sb="154" eb="157">
      <t>ヘイキンチ</t>
    </rPh>
    <rPh sb="158" eb="159">
      <t>オオ</t>
    </rPh>
    <rPh sb="161" eb="163">
      <t>ウワマワ</t>
    </rPh>
    <rPh sb="168" eb="171">
      <t>タンキテキ</t>
    </rPh>
    <rPh sb="172" eb="174">
      <t>サイム</t>
    </rPh>
    <rPh sb="175" eb="176">
      <t>タイ</t>
    </rPh>
    <rPh sb="178" eb="180">
      <t>シハラ</t>
    </rPh>
    <rPh sb="181" eb="183">
      <t>ノウリョク</t>
    </rPh>
    <rPh sb="184" eb="186">
      <t>モンダイ</t>
    </rPh>
    <rPh sb="192" eb="195">
      <t>キギョウサイ</t>
    </rPh>
    <rPh sb="195" eb="197">
      <t>ザンダカ</t>
    </rPh>
    <rPh sb="197" eb="202">
      <t>タイキュウスイシュウエキ</t>
    </rPh>
    <rPh sb="202" eb="204">
      <t>ヒリツ</t>
    </rPh>
    <rPh sb="206" eb="209">
      <t>キギョウサイ</t>
    </rPh>
    <rPh sb="212" eb="214">
      <t>ガイブ</t>
    </rPh>
    <rPh sb="217" eb="220">
      <t>シャクニュウキン</t>
    </rPh>
    <rPh sb="221" eb="222">
      <t>ナ</t>
    </rPh>
    <rPh sb="247" eb="252">
      <t>リョウキンカイシュウリツ</t>
    </rPh>
    <rPh sb="259" eb="261">
      <t>イジョウ</t>
    </rPh>
    <rPh sb="262" eb="264">
      <t>スウチ</t>
    </rPh>
    <rPh sb="272" eb="275">
      <t>ゼンネンド</t>
    </rPh>
    <rPh sb="276" eb="278">
      <t>ヒカク</t>
    </rPh>
    <rPh sb="281" eb="285">
      <t>キュウスイゲンカ</t>
    </rPh>
    <rPh sb="286" eb="288">
      <t>ジョウショウ</t>
    </rPh>
    <rPh sb="291" eb="292">
      <t>オオ</t>
    </rPh>
    <rPh sb="294" eb="296">
      <t>カコウ</t>
    </rPh>
    <rPh sb="301" eb="303">
      <t>コンゴ</t>
    </rPh>
    <rPh sb="308" eb="310">
      <t>ゲンショウ</t>
    </rPh>
    <rPh sb="311" eb="313">
      <t>ヨソウ</t>
    </rPh>
    <rPh sb="321" eb="323">
      <t>ヒヨウ</t>
    </rPh>
    <rPh sb="324" eb="327">
      <t>サクゲンオヨ</t>
    </rPh>
    <rPh sb="328" eb="332">
      <t>リョウキンカイテイ</t>
    </rPh>
    <rPh sb="333" eb="335">
      <t>ケントウ</t>
    </rPh>
    <rPh sb="337" eb="339">
      <t>ヒツヨウ</t>
    </rPh>
    <rPh sb="345" eb="349">
      <t>キュウスイゲンカ</t>
    </rPh>
    <rPh sb="351" eb="355">
      <t>ゼンコクヘイキン</t>
    </rPh>
    <rPh sb="356" eb="363">
      <t>ルイジダンタイヘイキンチ</t>
    </rPh>
    <rPh sb="364" eb="366">
      <t>シタマワ</t>
    </rPh>
    <rPh sb="372" eb="374">
      <t>コンゴ</t>
    </rPh>
    <rPh sb="374" eb="379">
      <t>シセツコウシントウ</t>
    </rPh>
    <rPh sb="380" eb="381">
      <t>トモナ</t>
    </rPh>
    <rPh sb="382" eb="388">
      <t>ゲンカショウキャクヒトウ</t>
    </rPh>
    <rPh sb="389" eb="391">
      <t>ゾウカ</t>
    </rPh>
    <rPh sb="394" eb="396">
      <t>スウチ</t>
    </rPh>
    <rPh sb="397" eb="399">
      <t>ジョウショウ</t>
    </rPh>
    <rPh sb="400" eb="402">
      <t>ヨソウ</t>
    </rPh>
    <rPh sb="451" eb="454">
      <t>ユウシュウリツ</t>
    </rPh>
    <rPh sb="500" eb="502">
      <t>コンゴ</t>
    </rPh>
    <rPh sb="503" eb="507">
      <t>ロウスイチョウサ</t>
    </rPh>
    <rPh sb="508" eb="511">
      <t>ケイゾクテキ</t>
    </rPh>
    <rPh sb="512" eb="514">
      <t>ジッシ</t>
    </rPh>
    <rPh sb="520" eb="522">
      <t>コウシン</t>
    </rPh>
    <rPh sb="523" eb="526">
      <t>ケイカクテキ</t>
    </rPh>
    <rPh sb="527" eb="528">
      <t>スス</t>
    </rPh>
    <rPh sb="533" eb="536">
      <t>ユウシュウリツ</t>
    </rPh>
    <rPh sb="537" eb="539">
      <t>コウジョウ</t>
    </rPh>
    <rPh sb="540" eb="541">
      <t>ツト</t>
    </rPh>
    <rPh sb="545" eb="5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</si>
</sst>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0.15</c:v>
                </c:pt>
                <c:pt idx="1">
                  <c:v>0.88</c:v>
                </c:pt>
                <c:pt idx="2">
                  <c:v>0.63</c:v>
                </c:pt>
                <c:pt idx="3">
                  <c:v>0.84</c:v>
                </c:pt>
                <c:pt idx="4">
                  <c:v>1</c:v>
                </c:pt>
              </c:numCache>
            </c:numRef>
          </c:val>
          <c:extLst xmlns:c16r2="http://schemas.microsoft.com/office/drawing/2015/06/chart">
            <c:ext xmlns:c16="http://schemas.microsoft.com/office/drawing/2014/chart" uri="{C3380CC4-5D6E-409C-BE32-E72D297353CC}">
              <c16:uniqueId val="{00000000-85CA-48B7-B7D7-75A8CC586510}"/>
            </c:ext>
          </c:extLst>
        </c:ser>
        <c:dLbls>
          <c:showLegendKey val="0"/>
          <c:showVal val="0"/>
          <c:showCatName val="0"/>
          <c:showSerName val="0"/>
          <c:showPercent val="0"/>
          <c:showBubbleSize val="0"/>
        </c:dLbls>
        <c:gapWidth val="150"/>
        <c:axId val="499077096"/>
        <c:axId val="4990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xmlns:c16r2="http://schemas.microsoft.com/office/drawing/2015/06/chart">
            <c:ext xmlns:c16="http://schemas.microsoft.com/office/drawing/2014/chart" uri="{C3380CC4-5D6E-409C-BE32-E72D297353CC}">
              <c16:uniqueId val="{00000001-85CA-48B7-B7D7-75A8CC586510}"/>
            </c:ext>
          </c:extLst>
        </c:ser>
        <c:dLbls>
          <c:showLegendKey val="0"/>
          <c:showVal val="0"/>
          <c:showCatName val="0"/>
          <c:showSerName val="0"/>
          <c:showPercent val="0"/>
          <c:showBubbleSize val="0"/>
        </c:dLbls>
        <c:marker val="1"/>
        <c:smooth val="0"/>
        <c:axId val="499077096"/>
        <c:axId val="499078272"/>
      </c:lineChart>
      <c:dateAx>
        <c:axId val="499077096"/>
        <c:scaling>
          <c:orientation val="minMax"/>
        </c:scaling>
        <c:delete val="1"/>
        <c:axPos val="b"/>
        <c:numFmt formatCode="&quot;H&quot;yy" sourceLinked="1"/>
        <c:majorTickMark val="none"/>
        <c:minorTickMark val="none"/>
        <c:tickLblPos val="none"/>
        <c:crossAx val="499078272"/>
        <c:crosses val="autoZero"/>
        <c:auto val="1"/>
        <c:lblOffset val="100"/>
        <c:baseTimeUnit val="years"/>
      </c:dateAx>
      <c:valAx>
        <c:axId val="499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07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80.28</c:v>
                </c:pt>
                <c:pt idx="1">
                  <c:v>80.400000000000006</c:v>
                </c:pt>
                <c:pt idx="2">
                  <c:v>79.64</c:v>
                </c:pt>
                <c:pt idx="3">
                  <c:v>81.36</c:v>
                </c:pt>
                <c:pt idx="4">
                  <c:v>80.73</c:v>
                </c:pt>
              </c:numCache>
            </c:numRef>
          </c:val>
          <c:extLst xmlns:c16r2="http://schemas.microsoft.com/office/drawing/2015/06/chart">
            <c:ext xmlns:c16="http://schemas.microsoft.com/office/drawing/2014/chart" uri="{C3380CC4-5D6E-409C-BE32-E72D297353CC}">
              <c16:uniqueId val="{00000000-AE3D-47A4-87E9-D615776880DD}"/>
            </c:ext>
          </c:extLst>
        </c:ser>
        <c:dLbls>
          <c:showLegendKey val="0"/>
          <c:showVal val="0"/>
          <c:showCatName val="0"/>
          <c:showSerName val="0"/>
          <c:showPercent val="0"/>
          <c:showBubbleSize val="0"/>
        </c:dLbls>
        <c:gapWidth val="150"/>
        <c:axId val="187030560"/>
        <c:axId val="18703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xmlns:c16r2="http://schemas.microsoft.com/office/drawing/2015/06/chart">
            <c:ext xmlns:c16="http://schemas.microsoft.com/office/drawing/2014/chart" uri="{C3380CC4-5D6E-409C-BE32-E72D297353CC}">
              <c16:uniqueId val="{00000001-AE3D-47A4-87E9-D615776880DD}"/>
            </c:ext>
          </c:extLst>
        </c:ser>
        <c:dLbls>
          <c:showLegendKey val="0"/>
          <c:showVal val="0"/>
          <c:showCatName val="0"/>
          <c:showSerName val="0"/>
          <c:showPercent val="0"/>
          <c:showBubbleSize val="0"/>
        </c:dLbls>
        <c:marker val="1"/>
        <c:smooth val="0"/>
        <c:axId val="187030560"/>
        <c:axId val="187031344"/>
      </c:lineChart>
      <c:dateAx>
        <c:axId val="187030560"/>
        <c:scaling>
          <c:orientation val="minMax"/>
        </c:scaling>
        <c:delete val="1"/>
        <c:axPos val="b"/>
        <c:numFmt formatCode="&quot;H&quot;yy" sourceLinked="1"/>
        <c:majorTickMark val="none"/>
        <c:minorTickMark val="none"/>
        <c:tickLblPos val="none"/>
        <c:crossAx val="187031344"/>
        <c:crosses val="autoZero"/>
        <c:auto val="1"/>
        <c:lblOffset val="100"/>
        <c:baseTimeUnit val="years"/>
      </c:dateAx>
      <c:valAx>
        <c:axId val="1870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92.9</c:v>
                </c:pt>
                <c:pt idx="1">
                  <c:v>92.4</c:v>
                </c:pt>
                <c:pt idx="2">
                  <c:v>92.29</c:v>
                </c:pt>
                <c:pt idx="3">
                  <c:v>92.17</c:v>
                </c:pt>
                <c:pt idx="4">
                  <c:v>91.89</c:v>
                </c:pt>
              </c:numCache>
            </c:numRef>
          </c:val>
          <c:extLst xmlns:c16r2="http://schemas.microsoft.com/office/drawing/2015/06/chart">
            <c:ext xmlns:c16="http://schemas.microsoft.com/office/drawing/2014/chart" uri="{C3380CC4-5D6E-409C-BE32-E72D297353CC}">
              <c16:uniqueId val="{00000000-105C-4287-87E0-2D3C25648C90}"/>
            </c:ext>
          </c:extLst>
        </c:ser>
        <c:dLbls>
          <c:showLegendKey val="0"/>
          <c:showVal val="0"/>
          <c:showCatName val="0"/>
          <c:showSerName val="0"/>
          <c:showPercent val="0"/>
          <c:showBubbleSize val="0"/>
        </c:dLbls>
        <c:gapWidth val="150"/>
        <c:axId val="187031736"/>
        <c:axId val="18703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xmlns:c16r2="http://schemas.microsoft.com/office/drawing/2015/06/chart">
            <c:ext xmlns:c16="http://schemas.microsoft.com/office/drawing/2014/chart" uri="{C3380CC4-5D6E-409C-BE32-E72D297353CC}">
              <c16:uniqueId val="{00000001-105C-4287-87E0-2D3C25648C90}"/>
            </c:ext>
          </c:extLst>
        </c:ser>
        <c:dLbls>
          <c:showLegendKey val="0"/>
          <c:showVal val="0"/>
          <c:showCatName val="0"/>
          <c:showSerName val="0"/>
          <c:showPercent val="0"/>
          <c:showBubbleSize val="0"/>
        </c:dLbls>
        <c:marker val="1"/>
        <c:smooth val="0"/>
        <c:axId val="187031736"/>
        <c:axId val="187030168"/>
      </c:lineChart>
      <c:dateAx>
        <c:axId val="187031736"/>
        <c:scaling>
          <c:orientation val="minMax"/>
        </c:scaling>
        <c:delete val="1"/>
        <c:axPos val="b"/>
        <c:numFmt formatCode="&quot;H&quot;yy" sourceLinked="1"/>
        <c:majorTickMark val="none"/>
        <c:minorTickMark val="none"/>
        <c:tickLblPos val="none"/>
        <c:crossAx val="187030168"/>
        <c:crosses val="autoZero"/>
        <c:auto val="1"/>
        <c:lblOffset val="100"/>
        <c:baseTimeUnit val="years"/>
      </c:dateAx>
      <c:valAx>
        <c:axId val="1870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3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110.37</c:v>
                </c:pt>
                <c:pt idx="1">
                  <c:v>114.78</c:v>
                </c:pt>
                <c:pt idx="2">
                  <c:v>113.44</c:v>
                </c:pt>
                <c:pt idx="3">
                  <c:v>111.18</c:v>
                </c:pt>
                <c:pt idx="4">
                  <c:v>108.72</c:v>
                </c:pt>
              </c:numCache>
            </c:numRef>
          </c:val>
          <c:extLst xmlns:c16r2="http://schemas.microsoft.com/office/drawing/2015/06/chart">
            <c:ext xmlns:c16="http://schemas.microsoft.com/office/drawing/2014/chart" uri="{C3380CC4-5D6E-409C-BE32-E72D297353CC}">
              <c16:uniqueId val="{00000000-C578-461B-9AFC-2AE0169A8ED1}"/>
            </c:ext>
          </c:extLst>
        </c:ser>
        <c:dLbls>
          <c:showLegendKey val="0"/>
          <c:showVal val="0"/>
          <c:showCatName val="0"/>
          <c:showSerName val="0"/>
          <c:showPercent val="0"/>
          <c:showBubbleSize val="0"/>
        </c:dLbls>
        <c:gapWidth val="150"/>
        <c:axId val="493856288"/>
        <c:axId val="19066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xmlns:c16r2="http://schemas.microsoft.com/office/drawing/2015/06/chart">
            <c:ext xmlns:c16="http://schemas.microsoft.com/office/drawing/2014/chart" uri="{C3380CC4-5D6E-409C-BE32-E72D297353CC}">
              <c16:uniqueId val="{00000001-C578-461B-9AFC-2AE0169A8ED1}"/>
            </c:ext>
          </c:extLst>
        </c:ser>
        <c:dLbls>
          <c:showLegendKey val="0"/>
          <c:showVal val="0"/>
          <c:showCatName val="0"/>
          <c:showSerName val="0"/>
          <c:showPercent val="0"/>
          <c:showBubbleSize val="0"/>
        </c:dLbls>
        <c:marker val="1"/>
        <c:smooth val="0"/>
        <c:axId val="493856288"/>
        <c:axId val="190668728"/>
      </c:lineChart>
      <c:dateAx>
        <c:axId val="493856288"/>
        <c:scaling>
          <c:orientation val="minMax"/>
        </c:scaling>
        <c:delete val="1"/>
        <c:axPos val="b"/>
        <c:numFmt formatCode="&quot;H&quot;yy" sourceLinked="1"/>
        <c:majorTickMark val="none"/>
        <c:minorTickMark val="none"/>
        <c:tickLblPos val="none"/>
        <c:crossAx val="190668728"/>
        <c:crosses val="autoZero"/>
        <c:auto val="1"/>
        <c:lblOffset val="100"/>
        <c:baseTimeUnit val="years"/>
      </c:dateAx>
      <c:valAx>
        <c:axId val="190668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8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46.23</c:v>
                </c:pt>
                <c:pt idx="1">
                  <c:v>46.53</c:v>
                </c:pt>
                <c:pt idx="2">
                  <c:v>47.37</c:v>
                </c:pt>
                <c:pt idx="3">
                  <c:v>47.9</c:v>
                </c:pt>
                <c:pt idx="4">
                  <c:v>48.6</c:v>
                </c:pt>
              </c:numCache>
            </c:numRef>
          </c:val>
          <c:extLst xmlns:c16r2="http://schemas.microsoft.com/office/drawing/2015/06/chart">
            <c:ext xmlns:c16="http://schemas.microsoft.com/office/drawing/2014/chart" uri="{C3380CC4-5D6E-409C-BE32-E72D297353CC}">
              <c16:uniqueId val="{00000000-B216-49BC-9C64-13C8F2D7D1FE}"/>
            </c:ext>
          </c:extLst>
        </c:ser>
        <c:dLbls>
          <c:showLegendKey val="0"/>
          <c:showVal val="0"/>
          <c:showCatName val="0"/>
          <c:showSerName val="0"/>
          <c:showPercent val="0"/>
          <c:showBubbleSize val="0"/>
        </c:dLbls>
        <c:gapWidth val="150"/>
        <c:axId val="190667944"/>
        <c:axId val="1906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xmlns:c16r2="http://schemas.microsoft.com/office/drawing/2015/06/chart">
            <c:ext xmlns:c16="http://schemas.microsoft.com/office/drawing/2014/chart" uri="{C3380CC4-5D6E-409C-BE32-E72D297353CC}">
              <c16:uniqueId val="{00000001-B216-49BC-9C64-13C8F2D7D1FE}"/>
            </c:ext>
          </c:extLst>
        </c:ser>
        <c:dLbls>
          <c:showLegendKey val="0"/>
          <c:showVal val="0"/>
          <c:showCatName val="0"/>
          <c:showSerName val="0"/>
          <c:showPercent val="0"/>
          <c:showBubbleSize val="0"/>
        </c:dLbls>
        <c:marker val="1"/>
        <c:smooth val="0"/>
        <c:axId val="190667944"/>
        <c:axId val="190666768"/>
      </c:lineChart>
      <c:dateAx>
        <c:axId val="190667944"/>
        <c:scaling>
          <c:orientation val="minMax"/>
        </c:scaling>
        <c:delete val="1"/>
        <c:axPos val="b"/>
        <c:numFmt formatCode="&quot;H&quot;yy" sourceLinked="1"/>
        <c:majorTickMark val="none"/>
        <c:minorTickMark val="none"/>
        <c:tickLblPos val="none"/>
        <c:crossAx val="190666768"/>
        <c:crosses val="autoZero"/>
        <c:auto val="1"/>
        <c:lblOffset val="100"/>
        <c:baseTimeUnit val="years"/>
      </c:dateAx>
      <c:valAx>
        <c:axId val="19066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28.06</c:v>
                </c:pt>
                <c:pt idx="1">
                  <c:v>31.74</c:v>
                </c:pt>
                <c:pt idx="2">
                  <c:v>33.19</c:v>
                </c:pt>
                <c:pt idx="3">
                  <c:v>36.630000000000003</c:v>
                </c:pt>
                <c:pt idx="4">
                  <c:v>37.75</c:v>
                </c:pt>
              </c:numCache>
            </c:numRef>
          </c:val>
          <c:extLst xmlns:c16r2="http://schemas.microsoft.com/office/drawing/2015/06/chart">
            <c:ext xmlns:c16="http://schemas.microsoft.com/office/drawing/2014/chart" uri="{C3380CC4-5D6E-409C-BE32-E72D297353CC}">
              <c16:uniqueId val="{00000000-FCA7-4151-B811-322E7EC07438}"/>
            </c:ext>
          </c:extLst>
        </c:ser>
        <c:dLbls>
          <c:showLegendKey val="0"/>
          <c:showVal val="0"/>
          <c:showCatName val="0"/>
          <c:showSerName val="0"/>
          <c:showPercent val="0"/>
          <c:showBubbleSize val="0"/>
        </c:dLbls>
        <c:gapWidth val="150"/>
        <c:axId val="190665592"/>
        <c:axId val="1906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xmlns:c16r2="http://schemas.microsoft.com/office/drawing/2015/06/chart">
            <c:ext xmlns:c16="http://schemas.microsoft.com/office/drawing/2014/chart" uri="{C3380CC4-5D6E-409C-BE32-E72D297353CC}">
              <c16:uniqueId val="{00000001-FCA7-4151-B811-322E7EC07438}"/>
            </c:ext>
          </c:extLst>
        </c:ser>
        <c:dLbls>
          <c:showLegendKey val="0"/>
          <c:showVal val="0"/>
          <c:showCatName val="0"/>
          <c:showSerName val="0"/>
          <c:showPercent val="0"/>
          <c:showBubbleSize val="0"/>
        </c:dLbls>
        <c:marker val="1"/>
        <c:smooth val="0"/>
        <c:axId val="190665592"/>
        <c:axId val="190665984"/>
      </c:lineChart>
      <c:dateAx>
        <c:axId val="190665592"/>
        <c:scaling>
          <c:orientation val="minMax"/>
        </c:scaling>
        <c:delete val="1"/>
        <c:axPos val="b"/>
        <c:numFmt formatCode="&quot;H&quot;yy" sourceLinked="1"/>
        <c:majorTickMark val="none"/>
        <c:minorTickMark val="none"/>
        <c:tickLblPos val="none"/>
        <c:crossAx val="190665984"/>
        <c:crosses val="autoZero"/>
        <c:auto val="1"/>
        <c:lblOffset val="100"/>
        <c:baseTimeUnit val="years"/>
      </c:dateAx>
      <c:valAx>
        <c:axId val="1906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6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DF-4E90-A217-D762E09B28CA}"/>
            </c:ext>
          </c:extLst>
        </c:ser>
        <c:dLbls>
          <c:showLegendKey val="0"/>
          <c:showVal val="0"/>
          <c:showCatName val="0"/>
          <c:showSerName val="0"/>
          <c:showPercent val="0"/>
          <c:showBubbleSize val="0"/>
        </c:dLbls>
        <c:gapWidth val="150"/>
        <c:axId val="555350336"/>
        <c:axId val="5553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xmlns:c16r2="http://schemas.microsoft.com/office/drawing/2015/06/chart">
            <c:ext xmlns:c16="http://schemas.microsoft.com/office/drawing/2014/chart" uri="{C3380CC4-5D6E-409C-BE32-E72D297353CC}">
              <c16:uniqueId val="{00000001-94DF-4E90-A217-D762E09B28CA}"/>
            </c:ext>
          </c:extLst>
        </c:ser>
        <c:dLbls>
          <c:showLegendKey val="0"/>
          <c:showVal val="0"/>
          <c:showCatName val="0"/>
          <c:showSerName val="0"/>
          <c:showPercent val="0"/>
          <c:showBubbleSize val="0"/>
        </c:dLbls>
        <c:marker val="1"/>
        <c:smooth val="0"/>
        <c:axId val="555350336"/>
        <c:axId val="555350728"/>
      </c:lineChart>
      <c:dateAx>
        <c:axId val="555350336"/>
        <c:scaling>
          <c:orientation val="minMax"/>
        </c:scaling>
        <c:delete val="1"/>
        <c:axPos val="b"/>
        <c:numFmt formatCode="&quot;H&quot;yy" sourceLinked="1"/>
        <c:majorTickMark val="none"/>
        <c:minorTickMark val="none"/>
        <c:tickLblPos val="none"/>
        <c:crossAx val="555350728"/>
        <c:crosses val="autoZero"/>
        <c:auto val="1"/>
        <c:lblOffset val="100"/>
        <c:baseTimeUnit val="years"/>
      </c:dateAx>
      <c:valAx>
        <c:axId val="55535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53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1004.11</c:v>
                </c:pt>
                <c:pt idx="1">
                  <c:v>1003.74</c:v>
                </c:pt>
                <c:pt idx="2">
                  <c:v>1521.13</c:v>
                </c:pt>
                <c:pt idx="3">
                  <c:v>1700.26</c:v>
                </c:pt>
                <c:pt idx="4">
                  <c:v>1350.95</c:v>
                </c:pt>
              </c:numCache>
            </c:numRef>
          </c:val>
          <c:extLst xmlns:c16r2="http://schemas.microsoft.com/office/drawing/2015/06/chart">
            <c:ext xmlns:c16="http://schemas.microsoft.com/office/drawing/2014/chart" uri="{C3380CC4-5D6E-409C-BE32-E72D297353CC}">
              <c16:uniqueId val="{00000000-7B30-470A-A041-B1901CBDFE6D}"/>
            </c:ext>
          </c:extLst>
        </c:ser>
        <c:dLbls>
          <c:showLegendKey val="0"/>
          <c:showVal val="0"/>
          <c:showCatName val="0"/>
          <c:showSerName val="0"/>
          <c:showPercent val="0"/>
          <c:showBubbleSize val="0"/>
        </c:dLbls>
        <c:gapWidth val="150"/>
        <c:axId val="555352296"/>
        <c:axId val="5553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xmlns:c16r2="http://schemas.microsoft.com/office/drawing/2015/06/chart">
            <c:ext xmlns:c16="http://schemas.microsoft.com/office/drawing/2014/chart" uri="{C3380CC4-5D6E-409C-BE32-E72D297353CC}">
              <c16:uniqueId val="{00000001-7B30-470A-A041-B1901CBDFE6D}"/>
            </c:ext>
          </c:extLst>
        </c:ser>
        <c:dLbls>
          <c:showLegendKey val="0"/>
          <c:showVal val="0"/>
          <c:showCatName val="0"/>
          <c:showSerName val="0"/>
          <c:showPercent val="0"/>
          <c:showBubbleSize val="0"/>
        </c:dLbls>
        <c:marker val="1"/>
        <c:smooth val="0"/>
        <c:axId val="555352296"/>
        <c:axId val="555348768"/>
      </c:lineChart>
      <c:dateAx>
        <c:axId val="555352296"/>
        <c:scaling>
          <c:orientation val="minMax"/>
        </c:scaling>
        <c:delete val="1"/>
        <c:axPos val="b"/>
        <c:numFmt formatCode="&quot;H&quot;yy" sourceLinked="1"/>
        <c:majorTickMark val="none"/>
        <c:minorTickMark val="none"/>
        <c:tickLblPos val="none"/>
        <c:crossAx val="555348768"/>
        <c:crosses val="autoZero"/>
        <c:auto val="1"/>
        <c:lblOffset val="100"/>
        <c:baseTimeUnit val="years"/>
      </c:dateAx>
      <c:valAx>
        <c:axId val="5553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535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8D-45EA-845F-BECA9ACD62CD}"/>
            </c:ext>
          </c:extLst>
        </c:ser>
        <c:dLbls>
          <c:showLegendKey val="0"/>
          <c:showVal val="0"/>
          <c:showCatName val="0"/>
          <c:showSerName val="0"/>
          <c:showPercent val="0"/>
          <c:showBubbleSize val="0"/>
        </c:dLbls>
        <c:gapWidth val="150"/>
        <c:axId val="555351904"/>
        <c:axId val="56454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xmlns:c16r2="http://schemas.microsoft.com/office/drawing/2015/06/chart">
            <c:ext xmlns:c16="http://schemas.microsoft.com/office/drawing/2014/chart" uri="{C3380CC4-5D6E-409C-BE32-E72D297353CC}">
              <c16:uniqueId val="{00000001-2E8D-45EA-845F-BECA9ACD62CD}"/>
            </c:ext>
          </c:extLst>
        </c:ser>
        <c:dLbls>
          <c:showLegendKey val="0"/>
          <c:showVal val="0"/>
          <c:showCatName val="0"/>
          <c:showSerName val="0"/>
          <c:showPercent val="0"/>
          <c:showBubbleSize val="0"/>
        </c:dLbls>
        <c:marker val="1"/>
        <c:smooth val="0"/>
        <c:axId val="555351904"/>
        <c:axId val="564547080"/>
      </c:lineChart>
      <c:dateAx>
        <c:axId val="555351904"/>
        <c:scaling>
          <c:orientation val="minMax"/>
        </c:scaling>
        <c:delete val="1"/>
        <c:axPos val="b"/>
        <c:numFmt formatCode="&quot;H&quot;yy" sourceLinked="1"/>
        <c:majorTickMark val="none"/>
        <c:minorTickMark val="none"/>
        <c:tickLblPos val="none"/>
        <c:crossAx val="564547080"/>
        <c:crosses val="autoZero"/>
        <c:auto val="1"/>
        <c:lblOffset val="100"/>
        <c:baseTimeUnit val="years"/>
      </c:dateAx>
      <c:valAx>
        <c:axId val="564547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53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105.15</c:v>
                </c:pt>
                <c:pt idx="1">
                  <c:v>106.58</c:v>
                </c:pt>
                <c:pt idx="2">
                  <c:v>105.7</c:v>
                </c:pt>
                <c:pt idx="3">
                  <c:v>105.04</c:v>
                </c:pt>
                <c:pt idx="4">
                  <c:v>101.95</c:v>
                </c:pt>
              </c:numCache>
            </c:numRef>
          </c:val>
          <c:extLst xmlns:c16r2="http://schemas.microsoft.com/office/drawing/2015/06/chart">
            <c:ext xmlns:c16="http://schemas.microsoft.com/office/drawing/2014/chart" uri="{C3380CC4-5D6E-409C-BE32-E72D297353CC}">
              <c16:uniqueId val="{00000000-9C82-4E52-B426-5318C987E0C0}"/>
            </c:ext>
          </c:extLst>
        </c:ser>
        <c:dLbls>
          <c:showLegendKey val="0"/>
          <c:showVal val="0"/>
          <c:showCatName val="0"/>
          <c:showSerName val="0"/>
          <c:showPercent val="0"/>
          <c:showBubbleSize val="0"/>
        </c:dLbls>
        <c:gapWidth val="150"/>
        <c:axId val="564545904"/>
        <c:axId val="56454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xmlns:c16r2="http://schemas.microsoft.com/office/drawing/2015/06/chart">
            <c:ext xmlns:c16="http://schemas.microsoft.com/office/drawing/2014/chart" uri="{C3380CC4-5D6E-409C-BE32-E72D297353CC}">
              <c16:uniqueId val="{00000001-9C82-4E52-B426-5318C987E0C0}"/>
            </c:ext>
          </c:extLst>
        </c:ser>
        <c:dLbls>
          <c:showLegendKey val="0"/>
          <c:showVal val="0"/>
          <c:showCatName val="0"/>
          <c:showSerName val="0"/>
          <c:showPercent val="0"/>
          <c:showBubbleSize val="0"/>
        </c:dLbls>
        <c:marker val="1"/>
        <c:smooth val="0"/>
        <c:axId val="564545904"/>
        <c:axId val="564546296"/>
      </c:lineChart>
      <c:dateAx>
        <c:axId val="564545904"/>
        <c:scaling>
          <c:orientation val="minMax"/>
        </c:scaling>
        <c:delete val="1"/>
        <c:axPos val="b"/>
        <c:numFmt formatCode="&quot;H&quot;yy" sourceLinked="1"/>
        <c:majorTickMark val="none"/>
        <c:minorTickMark val="none"/>
        <c:tickLblPos val="none"/>
        <c:crossAx val="564546296"/>
        <c:crosses val="autoZero"/>
        <c:auto val="1"/>
        <c:lblOffset val="100"/>
        <c:baseTimeUnit val="years"/>
      </c:dateAx>
      <c:valAx>
        <c:axId val="56454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54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141.44</c:v>
                </c:pt>
                <c:pt idx="1">
                  <c:v>140.02000000000001</c:v>
                </c:pt>
                <c:pt idx="2">
                  <c:v>141.54</c:v>
                </c:pt>
                <c:pt idx="3">
                  <c:v>140.1</c:v>
                </c:pt>
                <c:pt idx="4">
                  <c:v>145.31</c:v>
                </c:pt>
              </c:numCache>
            </c:numRef>
          </c:val>
          <c:extLst xmlns:c16r2="http://schemas.microsoft.com/office/drawing/2015/06/chart">
            <c:ext xmlns:c16="http://schemas.microsoft.com/office/drawing/2014/chart" uri="{C3380CC4-5D6E-409C-BE32-E72D297353CC}">
              <c16:uniqueId val="{00000000-7D7D-4AAA-9E45-856F79A989C9}"/>
            </c:ext>
          </c:extLst>
        </c:ser>
        <c:dLbls>
          <c:showLegendKey val="0"/>
          <c:showVal val="0"/>
          <c:showCatName val="0"/>
          <c:showSerName val="0"/>
          <c:showPercent val="0"/>
          <c:showBubbleSize val="0"/>
        </c:dLbls>
        <c:gapWidth val="150"/>
        <c:axId val="564543552"/>
        <c:axId val="56454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xmlns:c16r2="http://schemas.microsoft.com/office/drawing/2015/06/chart">
            <c:ext xmlns:c16="http://schemas.microsoft.com/office/drawing/2014/chart" uri="{C3380CC4-5D6E-409C-BE32-E72D297353CC}">
              <c16:uniqueId val="{00000001-7D7D-4AAA-9E45-856F79A989C9}"/>
            </c:ext>
          </c:extLst>
        </c:ser>
        <c:dLbls>
          <c:showLegendKey val="0"/>
          <c:showVal val="0"/>
          <c:showCatName val="0"/>
          <c:showSerName val="0"/>
          <c:showPercent val="0"/>
          <c:showBubbleSize val="0"/>
        </c:dLbls>
        <c:marker val="1"/>
        <c:smooth val="0"/>
        <c:axId val="564543552"/>
        <c:axId val="564544728"/>
      </c:lineChart>
      <c:dateAx>
        <c:axId val="564543552"/>
        <c:scaling>
          <c:orientation val="minMax"/>
        </c:scaling>
        <c:delete val="1"/>
        <c:axPos val="b"/>
        <c:numFmt formatCode="&quot;H&quot;yy" sourceLinked="1"/>
        <c:majorTickMark val="none"/>
        <c:minorTickMark val="none"/>
        <c:tickLblPos val="none"/>
        <c:crossAx val="564544728"/>
        <c:crosses val="autoZero"/>
        <c:auto val="1"/>
        <c:lblOffset val="100"/>
        <c:baseTimeUnit val="years"/>
      </c:dateAx>
      <c:valAx>
        <c:axId val="56454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7" zoomScaleNormal="87"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埼玉県　坂戸、鶴ケ島水道企業団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民間企業出身 その他</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98.53</v>
      </c>
      <c r="J10" s="38"/>
      <c r="K10" s="38"/>
      <c r="L10" s="38"/>
      <c r="M10" s="38"/>
      <c r="N10" s="38"/>
      <c r="O10" s="65"/>
      <c r="P10" s="55">
        <f>データ!$P$6</f>
        <v>99.59</v>
      </c>
      <c r="Q10" s="55"/>
      <c r="R10" s="55"/>
      <c r="S10" s="55"/>
      <c r="T10" s="55"/>
      <c r="U10" s="55"/>
      <c r="V10" s="55"/>
      <c r="W10" s="66">
        <f>データ!$Q$6</f>
        <v>2508</v>
      </c>
      <c r="X10" s="66"/>
      <c r="Y10" s="66"/>
      <c r="Z10" s="66"/>
      <c r="AA10" s="66"/>
      <c r="AB10" s="66"/>
      <c r="AC10" s="66"/>
      <c r="AD10" s="2"/>
      <c r="AE10" s="2"/>
      <c r="AF10" s="2"/>
      <c r="AG10" s="2"/>
      <c r="AH10" s="2"/>
      <c r="AI10" s="2"/>
      <c r="AJ10" s="2"/>
      <c r="AK10" s="2"/>
      <c r="AL10" s="66">
        <f>データ!$U$6</f>
        <v>168942</v>
      </c>
      <c r="AM10" s="66"/>
      <c r="AN10" s="66"/>
      <c r="AO10" s="66"/>
      <c r="AP10" s="66"/>
      <c r="AQ10" s="66"/>
      <c r="AR10" s="66"/>
      <c r="AS10" s="66"/>
      <c r="AT10" s="37">
        <f>データ!$V$6</f>
        <v>58.67</v>
      </c>
      <c r="AU10" s="38"/>
      <c r="AV10" s="38"/>
      <c r="AW10" s="38"/>
      <c r="AX10" s="38"/>
      <c r="AY10" s="38"/>
      <c r="AZ10" s="38"/>
      <c r="BA10" s="38"/>
      <c r="BB10" s="55">
        <f>データ!$W$6</f>
        <v>2879.53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U1YIBV5sPJmxZj3nzs1tGl+CDhhsIXsn737tvztY3O43UAIQ1lKMlzZE2myZ04654gTu9UJgRVmrMuATZa7kg==" saltValue="X40h7y/RMMH+XEsmSYVx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118532</v>
      </c>
      <c r="D6" s="20">
        <f t="shared" si="3"/>
        <v>46</v>
      </c>
      <c r="E6" s="20">
        <f t="shared" si="3"/>
        <v>1</v>
      </c>
      <c r="F6" s="20">
        <f t="shared" si="3"/>
        <v>0</v>
      </c>
      <c r="G6" s="20">
        <f t="shared" si="3"/>
        <v>1</v>
      </c>
      <c r="H6" s="20" t="str">
        <f t="shared" si="3"/>
        <v>埼玉県　坂戸、鶴ケ島水道企業団</v>
      </c>
      <c r="I6" s="20" t="str">
        <f t="shared" si="3"/>
        <v>法適用</v>
      </c>
      <c r="J6" s="20" t="str">
        <f t="shared" si="3"/>
        <v>水道事業</v>
      </c>
      <c r="K6" s="20" t="str">
        <f t="shared" si="3"/>
        <v>末端給水事業</v>
      </c>
      <c r="L6" s="20" t="str">
        <f t="shared" si="3"/>
        <v>A2</v>
      </c>
      <c r="M6" s="20" t="str">
        <f t="shared" si="3"/>
        <v>民間企業出身 その他</v>
      </c>
      <c r="N6" s="21" t="str">
        <f t="shared" si="3"/>
        <v>-</v>
      </c>
      <c r="O6" s="21">
        <f t="shared" si="3"/>
        <v>98.53</v>
      </c>
      <c r="P6" s="21">
        <f t="shared" si="3"/>
        <v>99.59</v>
      </c>
      <c r="Q6" s="21">
        <f t="shared" si="3"/>
        <v>2508</v>
      </c>
      <c r="R6" s="21" t="str">
        <f t="shared" si="3"/>
        <v>-</v>
      </c>
      <c r="S6" s="21" t="str">
        <f t="shared" si="3"/>
        <v>-</v>
      </c>
      <c r="T6" s="21" t="str">
        <f t="shared" si="3"/>
        <v>-</v>
      </c>
      <c r="U6" s="21">
        <f t="shared" si="3"/>
        <v>168942</v>
      </c>
      <c r="V6" s="21">
        <f t="shared" si="3"/>
        <v>58.67</v>
      </c>
      <c r="W6" s="21">
        <f t="shared" si="3"/>
        <v>2879.53</v>
      </c>
      <c r="X6" s="22">
        <f>IF(X7="",NA(),X7)</f>
        <v>110.37</v>
      </c>
      <c r="Y6" s="22">
        <f t="shared" ref="Y6:AG6" si="4">IF(Y7="",NA(),Y7)</f>
        <v>114.78</v>
      </c>
      <c r="Z6" s="22">
        <f t="shared" si="4"/>
        <v>113.44</v>
      </c>
      <c r="AA6" s="22">
        <f t="shared" si="4"/>
        <v>111.18</v>
      </c>
      <c r="AB6" s="22">
        <f t="shared" si="4"/>
        <v>108.72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1004.11</v>
      </c>
      <c r="AU6" s="22">
        <f t="shared" ref="AU6:BC6" si="6">IF(AU7="",NA(),AU7)</f>
        <v>1003.74</v>
      </c>
      <c r="AV6" s="22">
        <f t="shared" si="6"/>
        <v>1521.13</v>
      </c>
      <c r="AW6" s="22">
        <f t="shared" si="6"/>
        <v>1700.26</v>
      </c>
      <c r="AX6" s="22">
        <f t="shared" si="6"/>
        <v>1350.95</v>
      </c>
      <c r="AY6" s="22">
        <f t="shared" si="6"/>
        <v>307.83</v>
      </c>
      <c r="AZ6" s="22">
        <f t="shared" si="6"/>
        <v>318.89</v>
      </c>
      <c r="BA6" s="22">
        <f t="shared" si="6"/>
        <v>309.10000000000002</v>
      </c>
      <c r="BB6" s="22">
        <f t="shared" si="6"/>
        <v>306.08</v>
      </c>
      <c r="BC6" s="22">
        <f t="shared" si="6"/>
        <v>306.14999999999998</v>
      </c>
      <c r="BD6" s="21" t="str">
        <f>IF(BD7="","",IF(BD7="-","【-】","【"&amp;SUBSTITUTE(TEXT(BD7,"#,##0.00"),"-","△")&amp;"】"))</f>
        <v>【261.51】</v>
      </c>
      <c r="BE6" s="21">
        <f>IF(BE7="",NA(),BE7)</f>
        <v>0</v>
      </c>
      <c r="BF6" s="21">
        <f t="shared" ref="BF6:BN6" si="7">IF(BF7="",NA(),BF7)</f>
        <v>0</v>
      </c>
      <c r="BG6" s="21">
        <f t="shared" si="7"/>
        <v>0</v>
      </c>
      <c r="BH6" s="21">
        <f t="shared" si="7"/>
        <v>0</v>
      </c>
      <c r="BI6" s="21">
        <f t="shared" si="7"/>
        <v>0</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105.15</v>
      </c>
      <c r="BQ6" s="22">
        <f t="shared" ref="BQ6:BY6" si="8">IF(BQ7="",NA(),BQ7)</f>
        <v>106.58</v>
      </c>
      <c r="BR6" s="22">
        <f t="shared" si="8"/>
        <v>105.7</v>
      </c>
      <c r="BS6" s="22">
        <f t="shared" si="8"/>
        <v>105.04</v>
      </c>
      <c r="BT6" s="22">
        <f t="shared" si="8"/>
        <v>101.95</v>
      </c>
      <c r="BU6" s="22">
        <f t="shared" si="8"/>
        <v>106.02</v>
      </c>
      <c r="BV6" s="22">
        <f t="shared" si="8"/>
        <v>104.84</v>
      </c>
      <c r="BW6" s="22">
        <f t="shared" si="8"/>
        <v>106.11</v>
      </c>
      <c r="BX6" s="22">
        <f t="shared" si="8"/>
        <v>103.75</v>
      </c>
      <c r="BY6" s="22">
        <f t="shared" si="8"/>
        <v>105.3</v>
      </c>
      <c r="BZ6" s="21" t="str">
        <f>IF(BZ7="","",IF(BZ7="-","【-】","【"&amp;SUBSTITUTE(TEXT(BZ7,"#,##0.00"),"-","△")&amp;"】"))</f>
        <v>【102.35】</v>
      </c>
      <c r="CA6" s="22">
        <f>IF(CA7="",NA(),CA7)</f>
        <v>141.44</v>
      </c>
      <c r="CB6" s="22">
        <f t="shared" ref="CB6:CJ6" si="9">IF(CB7="",NA(),CB7)</f>
        <v>140.02000000000001</v>
      </c>
      <c r="CC6" s="22">
        <f t="shared" si="9"/>
        <v>141.54</v>
      </c>
      <c r="CD6" s="22">
        <f t="shared" si="9"/>
        <v>140.1</v>
      </c>
      <c r="CE6" s="22">
        <f t="shared" si="9"/>
        <v>145.31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80.28</v>
      </c>
      <c r="CM6" s="22">
        <f t="shared" ref="CM6:CU6" si="10">IF(CM7="",NA(),CM7)</f>
        <v>80.400000000000006</v>
      </c>
      <c r="CN6" s="22">
        <f t="shared" si="10"/>
        <v>79.64</v>
      </c>
      <c r="CO6" s="22">
        <f t="shared" si="10"/>
        <v>81.36</v>
      </c>
      <c r="CP6" s="22">
        <f t="shared" si="10"/>
        <v>80.73</v>
      </c>
      <c r="CQ6" s="22">
        <f t="shared" si="10"/>
        <v>62.88</v>
      </c>
      <c r="CR6" s="22">
        <f t="shared" si="10"/>
        <v>62.32</v>
      </c>
      <c r="CS6" s="22">
        <f t="shared" si="10"/>
        <v>61.71</v>
      </c>
      <c r="CT6" s="22">
        <f t="shared" si="10"/>
        <v>63.12</v>
      </c>
      <c r="CU6" s="22">
        <f t="shared" si="10"/>
        <v>62.57</v>
      </c>
      <c r="CV6" s="21" t="str">
        <f>IF(CV7="","",IF(CV7="-","【-】","【"&amp;SUBSTITUTE(TEXT(CV7,"#,##0.00"),"-","△")&amp;"】"))</f>
        <v>【60.29】</v>
      </c>
      <c r="CW6" s="22">
        <f>IF(CW7="",NA(),CW7)</f>
        <v>92.9</v>
      </c>
      <c r="CX6" s="22">
        <f t="shared" ref="CX6:DF6" si="11">IF(CX7="",NA(),CX7)</f>
        <v>92.4</v>
      </c>
      <c r="CY6" s="22">
        <f t="shared" si="11"/>
        <v>92.29</v>
      </c>
      <c r="CZ6" s="22">
        <f t="shared" si="11"/>
        <v>92.17</v>
      </c>
      <c r="DA6" s="22">
        <f t="shared" si="11"/>
        <v>91.89</v>
      </c>
      <c r="DB6" s="22">
        <f t="shared" si="11"/>
        <v>90.13</v>
      </c>
      <c r="DC6" s="22">
        <f t="shared" si="11"/>
        <v>90.19</v>
      </c>
      <c r="DD6" s="22">
        <f t="shared" si="11"/>
        <v>90.03</v>
      </c>
      <c r="DE6" s="22">
        <f t="shared" si="11"/>
        <v>90.09</v>
      </c>
      <c r="DF6" s="22">
        <f t="shared" si="11"/>
        <v>90.21</v>
      </c>
      <c r="DG6" s="21" t="str">
        <f>IF(DG7="","",IF(DG7="-","【-】","【"&amp;SUBSTITUTE(TEXT(DG7,"#,##0.00"),"-","△")&amp;"】"))</f>
        <v>【90.12】</v>
      </c>
      <c r="DH6" s="22">
        <f>IF(DH7="",NA(),DH7)</f>
        <v>46.23</v>
      </c>
      <c r="DI6" s="22">
        <f t="shared" ref="DI6:DQ6" si="12">IF(DI7="",NA(),DI7)</f>
        <v>46.53</v>
      </c>
      <c r="DJ6" s="22">
        <f t="shared" si="12"/>
        <v>47.37</v>
      </c>
      <c r="DK6" s="22">
        <f t="shared" si="12"/>
        <v>47.9</v>
      </c>
      <c r="DL6" s="22">
        <f t="shared" si="12"/>
        <v>48.6</v>
      </c>
      <c r="DM6" s="22">
        <f t="shared" si="12"/>
        <v>48.01</v>
      </c>
      <c r="DN6" s="22">
        <f t="shared" si="12"/>
        <v>48.86</v>
      </c>
      <c r="DO6" s="22">
        <f t="shared" si="12"/>
        <v>49.6</v>
      </c>
      <c r="DP6" s="22">
        <f t="shared" si="12"/>
        <v>50.31</v>
      </c>
      <c r="DQ6" s="22">
        <f t="shared" si="12"/>
        <v>50.74</v>
      </c>
      <c r="DR6" s="21" t="str">
        <f>IF(DR7="","",IF(DR7="-","【-】","【"&amp;SUBSTITUTE(TEXT(DR7,"#,##0.00"),"-","△")&amp;"】"))</f>
        <v>【50.88】</v>
      </c>
      <c r="DS6" s="22">
        <f>IF(DS7="",NA(),DS7)</f>
        <v>28.06</v>
      </c>
      <c r="DT6" s="22">
        <f t="shared" ref="DT6:EB6" si="13">IF(DT7="",NA(),DT7)</f>
        <v>31.74</v>
      </c>
      <c r="DU6" s="22">
        <f t="shared" si="13"/>
        <v>33.19</v>
      </c>
      <c r="DV6" s="22">
        <f t="shared" si="13"/>
        <v>36.630000000000003</v>
      </c>
      <c r="DW6" s="22">
        <f t="shared" si="13"/>
        <v>37.75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0.15</v>
      </c>
      <c r="EE6" s="22">
        <f t="shared" ref="EE6:EM6" si="14">IF(EE7="",NA(),EE7)</f>
        <v>0.88</v>
      </c>
      <c r="EF6" s="22">
        <f t="shared" si="14"/>
        <v>0.63</v>
      </c>
      <c r="EG6" s="22">
        <f t="shared" si="14"/>
        <v>0.84</v>
      </c>
      <c r="EH6" s="22">
        <f t="shared" si="14"/>
        <v>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118532</v>
      </c>
      <c r="D7" s="24">
        <v>46</v>
      </c>
      <c r="E7" s="24">
        <v>1</v>
      </c>
      <c r="F7" s="24">
        <v>0</v>
      </c>
      <c r="G7" s="24">
        <v>1</v>
      </c>
      <c r="H7" s="24" t="s">
        <v>93</v>
      </c>
      <c r="I7" s="24" t="s">
        <v>94</v>
      </c>
      <c r="J7" s="24" t="s">
        <v>95</v>
      </c>
      <c r="K7" s="24" t="s">
        <v>96</v>
      </c>
      <c r="L7" s="24" t="s">
        <v>97</v>
      </c>
      <c r="M7" s="24" t="s">
        <v>98</v>
      </c>
      <c r="N7" s="25" t="s">
        <v>99</v>
      </c>
      <c r="O7" s="25">
        <v>98.53</v>
      </c>
      <c r="P7" s="25">
        <v>99.59</v>
      </c>
      <c r="Q7" s="25">
        <v>2508</v>
      </c>
      <c r="R7" s="25" t="s">
        <v>99</v>
      </c>
      <c r="S7" s="25" t="s">
        <v>99</v>
      </c>
      <c r="T7" s="25" t="s">
        <v>99</v>
      </c>
      <c r="U7" s="25">
        <v>168942</v>
      </c>
      <c r="V7" s="25">
        <v>58.67</v>
      </c>
      <c r="W7" s="25">
        <v>2879.53</v>
      </c>
      <c r="X7" s="25">
        <v>110.37</v>
      </c>
      <c r="Y7" s="25">
        <v>114.78</v>
      </c>
      <c r="Z7" s="25">
        <v>113.44</v>
      </c>
      <c r="AA7" s="25">
        <v>111.18</v>
      </c>
      <c r="AB7" s="25">
        <v>108.72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1004.11</v>
      </c>
      <c r="AU7" s="25">
        <v>1003.74</v>
      </c>
      <c r="AV7" s="25">
        <v>1521.13</v>
      </c>
      <c r="AW7" s="25">
        <v>1700.26</v>
      </c>
      <c r="AX7" s="25">
        <v>1350.95</v>
      </c>
      <c r="AY7" s="25">
        <v>307.83</v>
      </c>
      <c r="AZ7" s="25">
        <v>318.89</v>
      </c>
      <c r="BA7" s="25">
        <v>309.10000000000002</v>
      </c>
      <c r="BB7" s="25">
        <v>306.08</v>
      </c>
      <c r="BC7" s="25">
        <v>306.14999999999998</v>
      </c>
      <c r="BD7" s="25">
        <v>261.51</v>
      </c>
      <c r="BE7" s="25">
        <v>0</v>
      </c>
      <c r="BF7" s="25">
        <v>0</v>
      </c>
      <c r="BG7" s="25">
        <v>0</v>
      </c>
      <c r="BH7" s="25">
        <v>0</v>
      </c>
      <c r="BI7" s="25">
        <v>0</v>
      </c>
      <c r="BJ7" s="25">
        <v>295.44</v>
      </c>
      <c r="BK7" s="25">
        <v>290.07</v>
      </c>
      <c r="BL7" s="25">
        <v>290.42</v>
      </c>
      <c r="BM7" s="25">
        <v>294.66000000000003</v>
      </c>
      <c r="BN7" s="25">
        <v>285.27</v>
      </c>
      <c r="BO7" s="25">
        <v>265.16000000000003</v>
      </c>
      <c r="BP7" s="25">
        <v>105.15</v>
      </c>
      <c r="BQ7" s="25">
        <v>106.58</v>
      </c>
      <c r="BR7" s="25">
        <v>105.7</v>
      </c>
      <c r="BS7" s="25">
        <v>105.04</v>
      </c>
      <c r="BT7" s="25">
        <v>101.95</v>
      </c>
      <c r="BU7" s="25">
        <v>106.02</v>
      </c>
      <c r="BV7" s="25">
        <v>104.84</v>
      </c>
      <c r="BW7" s="25">
        <v>106.11</v>
      </c>
      <c r="BX7" s="25">
        <v>103.75</v>
      </c>
      <c r="BY7" s="25">
        <v>105.3</v>
      </c>
      <c r="BZ7" s="25">
        <v>102.35</v>
      </c>
      <c r="CA7" s="25">
        <v>141.44</v>
      </c>
      <c r="CB7" s="25">
        <v>140.02000000000001</v>
      </c>
      <c r="CC7" s="25">
        <v>141.54</v>
      </c>
      <c r="CD7" s="25">
        <v>140.1</v>
      </c>
      <c r="CE7" s="25">
        <v>145.31</v>
      </c>
      <c r="CF7" s="25">
        <v>158.6</v>
      </c>
      <c r="CG7" s="25">
        <v>161.82</v>
      </c>
      <c r="CH7" s="25">
        <v>161.03</v>
      </c>
      <c r="CI7" s="25">
        <v>159.93</v>
      </c>
      <c r="CJ7" s="25">
        <v>162.77000000000001</v>
      </c>
      <c r="CK7" s="25">
        <v>167.74</v>
      </c>
      <c r="CL7" s="25">
        <v>80.28</v>
      </c>
      <c r="CM7" s="25">
        <v>80.400000000000006</v>
      </c>
      <c r="CN7" s="25">
        <v>79.64</v>
      </c>
      <c r="CO7" s="25">
        <v>81.36</v>
      </c>
      <c r="CP7" s="25">
        <v>80.73</v>
      </c>
      <c r="CQ7" s="25">
        <v>62.88</v>
      </c>
      <c r="CR7" s="25">
        <v>62.32</v>
      </c>
      <c r="CS7" s="25">
        <v>61.71</v>
      </c>
      <c r="CT7" s="25">
        <v>63.12</v>
      </c>
      <c r="CU7" s="25">
        <v>62.57</v>
      </c>
      <c r="CV7" s="25">
        <v>60.29</v>
      </c>
      <c r="CW7" s="25">
        <v>92.9</v>
      </c>
      <c r="CX7" s="25">
        <v>92.4</v>
      </c>
      <c r="CY7" s="25">
        <v>92.29</v>
      </c>
      <c r="CZ7" s="25">
        <v>92.17</v>
      </c>
      <c r="DA7" s="25">
        <v>91.89</v>
      </c>
      <c r="DB7" s="25">
        <v>90.13</v>
      </c>
      <c r="DC7" s="25">
        <v>90.19</v>
      </c>
      <c r="DD7" s="25">
        <v>90.03</v>
      </c>
      <c r="DE7" s="25">
        <v>90.09</v>
      </c>
      <c r="DF7" s="25">
        <v>90.21</v>
      </c>
      <c r="DG7" s="25">
        <v>90.12</v>
      </c>
      <c r="DH7" s="25">
        <v>46.23</v>
      </c>
      <c r="DI7" s="25">
        <v>46.53</v>
      </c>
      <c r="DJ7" s="25">
        <v>47.37</v>
      </c>
      <c r="DK7" s="25">
        <v>47.9</v>
      </c>
      <c r="DL7" s="25">
        <v>48.6</v>
      </c>
      <c r="DM7" s="25">
        <v>48.01</v>
      </c>
      <c r="DN7" s="25">
        <v>48.86</v>
      </c>
      <c r="DO7" s="25">
        <v>49.6</v>
      </c>
      <c r="DP7" s="25">
        <v>50.31</v>
      </c>
      <c r="DQ7" s="25">
        <v>50.74</v>
      </c>
      <c r="DR7" s="25">
        <v>50.88</v>
      </c>
      <c r="DS7" s="25">
        <v>28.06</v>
      </c>
      <c r="DT7" s="25">
        <v>31.74</v>
      </c>
      <c r="DU7" s="25">
        <v>33.19</v>
      </c>
      <c r="DV7" s="25">
        <v>36.630000000000003</v>
      </c>
      <c r="DW7" s="25">
        <v>37.75</v>
      </c>
      <c r="DX7" s="25">
        <v>16.600000000000001</v>
      </c>
      <c r="DY7" s="25">
        <v>18.510000000000002</v>
      </c>
      <c r="DZ7" s="25">
        <v>20.49</v>
      </c>
      <c r="EA7" s="25">
        <v>21.34</v>
      </c>
      <c r="EB7" s="25">
        <v>23.27</v>
      </c>
      <c r="EC7" s="25">
        <v>22.3</v>
      </c>
      <c r="ED7" s="25">
        <v>0.15</v>
      </c>
      <c r="EE7" s="25">
        <v>0.88</v>
      </c>
      <c r="EF7" s="25">
        <v>0.63</v>
      </c>
      <c r="EG7" s="25">
        <v>0.84</v>
      </c>
      <c r="EH7" s="25">
        <v>1</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2023-01-20T07:05:23Z</cp:lastPrinted>
  <dcterms:created xsi:type="dcterms:W3CDTF">2022-12-01T00:56:06Z</dcterms:created>
  <dcterms:modified xsi:type="dcterms:W3CDTF">2023-01-27T08:07:53Z</dcterms:modified>
  <cp:category/>
</cp:coreProperties>
</file>